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'!$A$6:$M$45</definedName>
    <definedName name="_xlnm.Print_Titles" localSheetId="0">'categorie'!$A:$B</definedName>
    <definedName name="_xlnm.Print_Titles" localSheetId="1">'criterii de evaluare '!$13:$15</definedName>
  </definedNames>
  <calcPr fullCalcOnLoad="1"/>
</workbook>
</file>

<file path=xl/sharedStrings.xml><?xml version="1.0" encoding="utf-8"?>
<sst xmlns="http://schemas.openxmlformats.org/spreadsheetml/2006/main" count="102" uniqueCount="96">
  <si>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</si>
  <si>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</si>
  <si>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</si>
  <si>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</si>
  <si>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</si>
  <si>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</si>
  <si>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</si>
  <si>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</si>
  <si>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</si>
  <si>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</si>
  <si>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</si>
  <si>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</si>
  <si>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</si>
  <si>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</si>
  <si>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</si>
  <si>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</si>
  <si>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</si>
  <si>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</si>
  <si>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</si>
  <si>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</si>
  <si>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</si>
  <si>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</si>
  <si>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</si>
  <si>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</si>
  <si>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</si>
  <si>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</si>
  <si>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</si>
  <si>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</si>
  <si>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</si>
  <si>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</si>
  <si>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</si>
  <si>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</si>
  <si>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</si>
  <si>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</si>
  <si>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</si>
  <si>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</si>
  <si>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</si>
  <si>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</si>
  <si>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</si>
  <si>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</si>
  <si>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</si>
  <si>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</si>
  <si>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</si>
  <si>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</si>
  <si>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</si>
  <si>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</si>
  <si>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</si>
  <si>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</si>
  <si>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</si>
  <si>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</si>
  <si>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</si>
  <si>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</si>
  <si>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</si>
  <si>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</si>
  <si>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</si>
  <si>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</si>
  <si>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</si>
  <si>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</si>
  <si>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</si>
  <si>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</si>
  <si>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</si>
  <si>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</si>
  <si>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</si>
  <si>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</si>
  <si>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</si>
  <si>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</si>
  <si>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</si>
  <si>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</si>
  <si>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</si>
  <si>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</si>
  <si>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</si>
  <si>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</si>
  <si>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</si>
  <si>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</si>
  <si>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</si>
  <si>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</si>
  <si>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</si>
  <si>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</si>
  <si>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</si>
  <si>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</si>
  <si>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</si>
  <si>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</si>
  <si>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</si>
  <si>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</si>
  <si>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</si>
  <si>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ec Georgeta Ionita</t>
  </si>
  <si>
    <t>CASA DE SANATATE DAMBOVITA</t>
  </si>
  <si>
    <t>Sef Serv.Decontare serv.medicale</t>
  </si>
  <si>
    <t>ec Dinca Agnes</t>
  </si>
  <si>
    <t>initial</t>
  </si>
  <si>
    <t>recalculata</t>
  </si>
  <si>
    <t xml:space="preserve">Diferenta suma recalculata </t>
  </si>
  <si>
    <t>si contractata</t>
  </si>
  <si>
    <t>NOTA: La Spitalul Orasenesc Pucioasa s-a diminuat cu 30 ( de la 111,19 la 81,19 ) nr. de puncte de la criteriul 1, urmare suspendarii contractului de munca</t>
  </si>
  <si>
    <t>al d-nei dr.Ungureanu Tatiana-Elena medic specialist radiologie -imagistica medicala  , care se afla in concediu medical sarcina si lehuzie cu data de 16.04.2018.</t>
  </si>
  <si>
    <t>CASA DE SANATATE DAMBOVITA                                                                                                                    Lista furnizorilor de servicii paraclinice de radiologie-imagistica medicala  si sumele recalculate pentru   15 APRILIE-30 IUNIE 2018, utilizand criteriile din anexa 18 si 20 la Ordinul MS/CNAS nr.397/836/2018, urmare suspendarii contractului individual de munca al d-nei dr. Ungureanu Tatiana-Elena de la Spitalul Orasenesc Pucioasa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</si>
</sst>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justify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4" xfId="0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47" t="s">
        <v>29</v>
      </c>
      <c r="L2" s="37" t="s">
        <v>30</v>
      </c>
      <c r="M2" s="37" t="s">
        <v>31</v>
      </c>
      <c r="N2" s="37" t="s">
        <v>32</v>
      </c>
      <c r="O2" s="37" t="s">
        <v>12</v>
      </c>
      <c r="P2" s="37" t="s">
        <v>33</v>
      </c>
      <c r="Q2" s="37" t="s">
        <v>34</v>
      </c>
      <c r="R2" s="37" t="s">
        <v>35</v>
      </c>
      <c r="S2" s="37" t="s">
        <v>36</v>
      </c>
      <c r="T2" s="37" t="s">
        <v>37</v>
      </c>
      <c r="U2" s="37" t="s">
        <v>38</v>
      </c>
      <c r="V2" s="37" t="s">
        <v>39</v>
      </c>
      <c r="W2" s="37" t="s">
        <v>40</v>
      </c>
      <c r="X2" s="37" t="s">
        <v>41</v>
      </c>
      <c r="Y2" s="37" t="s">
        <v>42</v>
      </c>
      <c r="Z2" s="37" t="s">
        <v>43</v>
      </c>
      <c r="AA2" s="37" t="s">
        <v>44</v>
      </c>
      <c r="AB2" s="37" t="s">
        <v>45</v>
      </c>
      <c r="AC2" s="37" t="s">
        <v>46</v>
      </c>
      <c r="AD2" s="37" t="s">
        <v>47</v>
      </c>
      <c r="AE2" s="37" t="s">
        <v>48</v>
      </c>
      <c r="AF2" s="37" t="s">
        <v>52</v>
      </c>
      <c r="AG2" s="37" t="s">
        <v>53</v>
      </c>
      <c r="AH2" s="37" t="s">
        <v>54</v>
      </c>
      <c r="AI2" s="37" t="s">
        <v>55</v>
      </c>
      <c r="AJ2" s="37" t="s">
        <v>56</v>
      </c>
      <c r="AK2" s="37" t="s">
        <v>57</v>
      </c>
      <c r="AL2" s="37" t="s">
        <v>58</v>
      </c>
      <c r="AM2" s="37" t="s">
        <v>59</v>
      </c>
      <c r="AN2" s="37" t="s">
        <v>60</v>
      </c>
      <c r="AO2" s="37" t="s">
        <v>49</v>
      </c>
      <c r="AP2" s="37" t="s">
        <v>50</v>
      </c>
      <c r="AQ2" s="37" t="s">
        <v>51</v>
      </c>
      <c r="AR2" s="37" t="s">
        <v>61</v>
      </c>
      <c r="AS2" s="37" t="s">
        <v>62</v>
      </c>
      <c r="AT2" s="37" t="s">
        <v>63</v>
      </c>
      <c r="AU2" s="37" t="s">
        <v>64</v>
      </c>
      <c r="AV2" s="37" t="s">
        <v>65</v>
      </c>
      <c r="AW2" s="37" t="s">
        <v>66</v>
      </c>
      <c r="AX2" s="37" t="s">
        <v>67</v>
      </c>
      <c r="AY2" s="37" t="s">
        <v>68</v>
      </c>
      <c r="AZ2" s="37" t="s">
        <v>69</v>
      </c>
      <c r="BA2" s="37" t="s">
        <v>70</v>
      </c>
      <c r="BB2" s="37" t="s">
        <v>71</v>
      </c>
      <c r="BC2" s="37" t="s">
        <v>72</v>
      </c>
      <c r="BD2" s="48" t="s">
        <v>73</v>
      </c>
      <c r="BE2" s="37" t="s">
        <v>74</v>
      </c>
      <c r="BF2" s="37" t="s">
        <v>75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18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19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50"/>
  <sheetViews>
    <sheetView showGridLines="0" tabSelected="1" zoomScalePageLayoutView="0" workbookViewId="0" topLeftCell="A4">
      <selection activeCell="A33" sqref="A33"/>
    </sheetView>
  </sheetViews>
  <sheetFormatPr defaultColWidth="9.140625" defaultRowHeight="12.75"/>
  <cols>
    <col min="1" max="1" width="32.57421875" style="1" customWidth="1"/>
    <col min="2" max="2" width="13.8515625" style="1" customWidth="1"/>
    <col min="3" max="3" width="10.28125" style="6" customWidth="1"/>
    <col min="4" max="4" width="10.57421875" style="6" customWidth="1"/>
    <col min="5" max="5" width="12.28125" style="6" customWidth="1"/>
    <col min="6" max="6" width="10.57421875" style="1" customWidth="1"/>
    <col min="7" max="7" width="9.00390625" style="1" customWidth="1"/>
    <col min="8" max="8" width="10.00390625" style="1" bestFit="1" customWidth="1"/>
    <col min="9" max="16384" width="9.140625" style="1" customWidth="1"/>
  </cols>
  <sheetData>
    <row r="2" ht="12.75">
      <c r="A2" s="1" t="s">
        <v>86</v>
      </c>
    </row>
    <row r="6" spans="1:5" ht="12.75">
      <c r="A6" s="64" t="s">
        <v>95</v>
      </c>
      <c r="B6" s="64"/>
      <c r="C6" s="65"/>
      <c r="D6" s="65"/>
      <c r="E6" s="65"/>
    </row>
    <row r="7" spans="1:5" ht="12.75">
      <c r="A7" s="64"/>
      <c r="B7" s="64"/>
      <c r="C7" s="65"/>
      <c r="D7" s="65"/>
      <c r="E7" s="65"/>
    </row>
    <row r="8" spans="1:5" ht="12.75">
      <c r="A8" s="64"/>
      <c r="B8" s="64"/>
      <c r="C8" s="65"/>
      <c r="D8" s="65"/>
      <c r="E8" s="65"/>
    </row>
    <row r="9" spans="1:5" ht="12.75">
      <c r="A9" s="64"/>
      <c r="B9" s="64"/>
      <c r="C9" s="65"/>
      <c r="D9" s="65"/>
      <c r="E9" s="65"/>
    </row>
    <row r="10" spans="1:5" ht="12.75">
      <c r="A10" s="64"/>
      <c r="B10" s="64"/>
      <c r="C10" s="65"/>
      <c r="D10" s="65"/>
      <c r="E10" s="65"/>
    </row>
    <row r="11" spans="1:5" ht="12.75">
      <c r="A11" s="64"/>
      <c r="B11" s="64"/>
      <c r="C11" s="65"/>
      <c r="D11" s="65"/>
      <c r="E11" s="65"/>
    </row>
    <row r="12" spans="1:5" ht="9.75" customHeight="1">
      <c r="A12" s="66"/>
      <c r="B12" s="66"/>
      <c r="C12" s="66"/>
      <c r="D12" s="66"/>
      <c r="E12" s="66"/>
    </row>
    <row r="13" spans="1:8" s="15" customFormat="1" ht="27" customHeight="1">
      <c r="A13" s="62" t="s">
        <v>0</v>
      </c>
      <c r="B13" s="52" t="s">
        <v>91</v>
      </c>
      <c r="C13" s="54" t="s">
        <v>76</v>
      </c>
      <c r="D13" s="16" t="s">
        <v>15</v>
      </c>
      <c r="E13" s="16"/>
      <c r="F13" s="54" t="s">
        <v>76</v>
      </c>
      <c r="G13" s="63" t="s">
        <v>15</v>
      </c>
      <c r="H13" s="63"/>
    </row>
    <row r="14" spans="1:8" s="26" customFormat="1" ht="21" customHeight="1">
      <c r="A14" s="62"/>
      <c r="B14" s="52" t="s">
        <v>92</v>
      </c>
      <c r="C14" s="53" t="s">
        <v>90</v>
      </c>
      <c r="D14" s="31"/>
      <c r="E14" s="32">
        <v>1</v>
      </c>
      <c r="F14" s="53" t="s">
        <v>89</v>
      </c>
      <c r="G14" s="31"/>
      <c r="H14" s="32">
        <v>1</v>
      </c>
    </row>
    <row r="15" spans="1:8" s="15" customFormat="1" ht="12.75">
      <c r="A15" s="62"/>
      <c r="B15" s="52"/>
      <c r="C15" s="17"/>
      <c r="D15" s="16" t="s">
        <v>3</v>
      </c>
      <c r="E15" s="16" t="s">
        <v>5</v>
      </c>
      <c r="F15" s="17"/>
      <c r="G15" s="16" t="s">
        <v>3</v>
      </c>
      <c r="H15" s="16" t="s">
        <v>5</v>
      </c>
    </row>
    <row r="16" spans="1:8" s="25" customFormat="1" ht="15" customHeight="1">
      <c r="A16" s="33"/>
      <c r="B16" s="33"/>
      <c r="C16" s="34">
        <v>1074336.5</v>
      </c>
      <c r="D16" s="35"/>
      <c r="E16" s="35">
        <v>1074336.5</v>
      </c>
      <c r="F16" s="34">
        <v>1074336.5</v>
      </c>
      <c r="G16" s="35"/>
      <c r="H16" s="35">
        <v>1074336.5</v>
      </c>
    </row>
    <row r="17" spans="1:8" ht="12.75">
      <c r="A17" s="2" t="s">
        <v>79</v>
      </c>
      <c r="B17" s="58">
        <f>C17-F17</f>
        <v>4983.596835000033</v>
      </c>
      <c r="C17" s="51">
        <f aca="true" t="shared" si="0" ref="C17:C23">E17</f>
        <v>400850.33743</v>
      </c>
      <c r="D17" s="36">
        <v>889.15</v>
      </c>
      <c r="E17" s="18">
        <f>D17*$E$25</f>
        <v>400850.33743</v>
      </c>
      <c r="F17" s="51">
        <f aca="true" t="shared" si="1" ref="F17:F23">H17</f>
        <v>395866.740595</v>
      </c>
      <c r="G17" s="36">
        <v>889.15</v>
      </c>
      <c r="H17" s="18">
        <f>G17*$H$25</f>
        <v>395866.740595</v>
      </c>
    </row>
    <row r="18" spans="1:8" ht="12.75">
      <c r="A18" s="2" t="s">
        <v>78</v>
      </c>
      <c r="B18" s="58">
        <f aca="true" t="shared" si="2" ref="B18:B23">C18-F18</f>
        <v>2617.4883000000264</v>
      </c>
      <c r="C18" s="51">
        <f t="shared" si="0"/>
        <v>210534.9014</v>
      </c>
      <c r="D18" s="36">
        <v>467</v>
      </c>
      <c r="E18" s="18">
        <f aca="true" t="shared" si="3" ref="E18:E23">D18*$E$25</f>
        <v>210534.9014</v>
      </c>
      <c r="F18" s="51">
        <f t="shared" si="1"/>
        <v>207917.41309999998</v>
      </c>
      <c r="G18" s="36">
        <v>467</v>
      </c>
      <c r="H18" s="18">
        <f aca="true" t="shared" si="4" ref="H18:H23">G18*$H$25</f>
        <v>207917.41309999998</v>
      </c>
    </row>
    <row r="19" spans="1:8" ht="12.75">
      <c r="A19" s="2" t="str">
        <f>categorie!A10</f>
        <v>Almina Trading SRL Targoviste</v>
      </c>
      <c r="B19" s="58">
        <f t="shared" si="2"/>
        <v>2074.8218820000184</v>
      </c>
      <c r="C19" s="51">
        <f t="shared" si="0"/>
        <v>166886.10235600002</v>
      </c>
      <c r="D19" s="36">
        <v>370.18</v>
      </c>
      <c r="E19" s="18">
        <f t="shared" si="3"/>
        <v>166886.10235600002</v>
      </c>
      <c r="F19" s="51">
        <f t="shared" si="1"/>
        <v>164811.280474</v>
      </c>
      <c r="G19" s="36">
        <v>370.18</v>
      </c>
      <c r="H19" s="18">
        <f t="shared" si="4"/>
        <v>164811.280474</v>
      </c>
    </row>
    <row r="20" spans="1:8" ht="12.75">
      <c r="A20" s="4" t="str">
        <f>categorie!A8</f>
        <v>Prolife SRL Targoviste</v>
      </c>
      <c r="B20" s="58">
        <f t="shared" si="2"/>
        <v>2142.0246330000227</v>
      </c>
      <c r="C20" s="51">
        <f t="shared" si="0"/>
        <v>172291.484514</v>
      </c>
      <c r="D20" s="49">
        <v>382.17</v>
      </c>
      <c r="E20" s="18">
        <f t="shared" si="3"/>
        <v>172291.484514</v>
      </c>
      <c r="F20" s="51">
        <f t="shared" si="1"/>
        <v>170149.459881</v>
      </c>
      <c r="G20" s="49">
        <v>382.17</v>
      </c>
      <c r="H20" s="18">
        <f t="shared" si="4"/>
        <v>170149.459881</v>
      </c>
    </row>
    <row r="21" spans="1:8" ht="12.75">
      <c r="A21" s="2" t="s">
        <v>81</v>
      </c>
      <c r="B21" s="58">
        <f t="shared" si="2"/>
        <v>-12901.517168999999</v>
      </c>
      <c r="C21" s="51">
        <f t="shared" si="0"/>
        <v>36602.416798</v>
      </c>
      <c r="D21" s="36">
        <v>81.19</v>
      </c>
      <c r="E21" s="18">
        <f t="shared" si="3"/>
        <v>36602.416798</v>
      </c>
      <c r="F21" s="51">
        <f t="shared" si="1"/>
        <v>49503.933967</v>
      </c>
      <c r="G21" s="36">
        <v>111.19</v>
      </c>
      <c r="H21" s="18">
        <f t="shared" si="4"/>
        <v>49503.933967</v>
      </c>
    </row>
    <row r="22" spans="1:8" ht="12.75">
      <c r="A22" s="2" t="s">
        <v>80</v>
      </c>
      <c r="B22" s="58">
        <f t="shared" si="2"/>
        <v>596.137164000007</v>
      </c>
      <c r="C22" s="51">
        <f t="shared" si="0"/>
        <v>47949.661912</v>
      </c>
      <c r="D22" s="36">
        <v>106.36</v>
      </c>
      <c r="E22" s="18">
        <f t="shared" si="3"/>
        <v>47949.661912</v>
      </c>
      <c r="F22" s="51">
        <f t="shared" si="1"/>
        <v>47353.524747999996</v>
      </c>
      <c r="G22" s="36">
        <v>106.36</v>
      </c>
      <c r="H22" s="18">
        <f t="shared" si="4"/>
        <v>47353.524747999996</v>
      </c>
    </row>
    <row r="23" spans="1:8" ht="12.75">
      <c r="A23" s="2" t="s">
        <v>82</v>
      </c>
      <c r="B23" s="58">
        <f t="shared" si="2"/>
        <v>487.62630000000354</v>
      </c>
      <c r="C23" s="51">
        <f t="shared" si="0"/>
        <v>39221.7054</v>
      </c>
      <c r="D23" s="36">
        <v>87</v>
      </c>
      <c r="E23" s="18">
        <f t="shared" si="3"/>
        <v>39221.7054</v>
      </c>
      <c r="F23" s="51">
        <f t="shared" si="1"/>
        <v>38734.079099999995</v>
      </c>
      <c r="G23" s="36">
        <v>87</v>
      </c>
      <c r="H23" s="18">
        <f t="shared" si="4"/>
        <v>38734.079099999995</v>
      </c>
    </row>
    <row r="24" spans="1:8" ht="12.75">
      <c r="A24" s="14" t="s">
        <v>20</v>
      </c>
      <c r="B24" s="59">
        <v>0</v>
      </c>
      <c r="C24" s="7">
        <f aca="true" t="shared" si="5" ref="C24:H24">SUM(C17:C23)</f>
        <v>1074336.60981</v>
      </c>
      <c r="D24" s="7">
        <f t="shared" si="5"/>
        <v>2383.05</v>
      </c>
      <c r="E24" s="7">
        <f t="shared" si="5"/>
        <v>1074336.60981</v>
      </c>
      <c r="F24" s="7">
        <f t="shared" si="5"/>
        <v>1074336.431865</v>
      </c>
      <c r="G24" s="7">
        <f t="shared" si="5"/>
        <v>2413.05</v>
      </c>
      <c r="H24" s="7">
        <f t="shared" si="5"/>
        <v>1074336.431865</v>
      </c>
    </row>
    <row r="25" spans="1:8" ht="12.75">
      <c r="A25" s="2" t="s">
        <v>4</v>
      </c>
      <c r="B25" s="2"/>
      <c r="C25" s="5"/>
      <c r="D25" s="8"/>
      <c r="E25" s="8">
        <f>ROUND(E16/D24,4)</f>
        <v>450.8242</v>
      </c>
      <c r="F25" s="5"/>
      <c r="G25" s="8"/>
      <c r="H25" s="8">
        <f>ROUND(H16/G24,4)</f>
        <v>445.2193</v>
      </c>
    </row>
    <row r="26" spans="1:8" ht="12.75">
      <c r="A26" s="55"/>
      <c r="B26" s="55"/>
      <c r="C26" s="56"/>
      <c r="D26" s="57"/>
      <c r="E26" s="57"/>
      <c r="F26" s="56"/>
      <c r="G26" s="57"/>
      <c r="H26" s="57"/>
    </row>
    <row r="27" spans="1:8" ht="12.75">
      <c r="A27" s="55" t="s">
        <v>93</v>
      </c>
      <c r="B27" s="55"/>
      <c r="C27" s="56"/>
      <c r="D27" s="57"/>
      <c r="E27" s="57"/>
      <c r="F27" s="56"/>
      <c r="G27" s="57"/>
      <c r="H27" s="57"/>
    </row>
    <row r="28" spans="1:8" ht="12.75">
      <c r="A28" s="55" t="s">
        <v>94</v>
      </c>
      <c r="B28" s="55"/>
      <c r="C28" s="56"/>
      <c r="D28" s="57"/>
      <c r="E28" s="57"/>
      <c r="F28" s="56"/>
      <c r="G28" s="57"/>
      <c r="H28" s="57"/>
    </row>
    <row r="29" spans="1:8" ht="12.75">
      <c r="A29" s="55"/>
      <c r="B29" s="55"/>
      <c r="C29" s="56"/>
      <c r="D29" s="57"/>
      <c r="E29" s="57"/>
      <c r="F29" s="56"/>
      <c r="G29" s="57"/>
      <c r="H29" s="57"/>
    </row>
    <row r="30" spans="1:5" ht="12.75">
      <c r="A30" s="1" t="s">
        <v>6</v>
      </c>
      <c r="C30" s="1"/>
      <c r="D30" s="1"/>
      <c r="E30" s="1"/>
    </row>
    <row r="31" spans="1:5" ht="12.75">
      <c r="A31" s="1" t="s">
        <v>83</v>
      </c>
      <c r="C31" s="1"/>
      <c r="D31" s="1"/>
      <c r="E31" s="1"/>
    </row>
    <row r="32" spans="3:5" ht="12.75">
      <c r="C32" s="1"/>
      <c r="D32" s="1"/>
      <c r="E32" s="1"/>
    </row>
    <row r="33" spans="1:5" ht="12.75">
      <c r="A33" s="3"/>
      <c r="B33" s="3"/>
      <c r="C33" s="3"/>
      <c r="D33" s="3"/>
      <c r="E33" s="3"/>
    </row>
    <row r="34" spans="1:5" ht="12.75">
      <c r="A34" s="1" t="s">
        <v>11</v>
      </c>
      <c r="C34" s="1"/>
      <c r="D34" s="1" t="s">
        <v>16</v>
      </c>
      <c r="E34" s="3"/>
    </row>
    <row r="35" spans="1:5" ht="12.75">
      <c r="A35" s="1" t="s">
        <v>85</v>
      </c>
      <c r="C35" s="1"/>
      <c r="D35" s="1" t="s">
        <v>77</v>
      </c>
      <c r="E35" s="3"/>
    </row>
    <row r="36" spans="1:5" ht="12.75">
      <c r="A36" s="3"/>
      <c r="B36" s="3"/>
      <c r="C36" s="3"/>
      <c r="D36" s="3"/>
      <c r="E36" s="3"/>
    </row>
    <row r="37" spans="3:5" ht="12.75">
      <c r="C37" s="3"/>
      <c r="D37" s="3"/>
      <c r="E37" s="3"/>
    </row>
    <row r="38" spans="1:5" ht="12.75">
      <c r="A38" s="3" t="s">
        <v>87</v>
      </c>
      <c r="B38" s="3"/>
      <c r="C38" s="3"/>
      <c r="D38" s="3" t="s">
        <v>17</v>
      </c>
      <c r="E38" s="3"/>
    </row>
    <row r="39" spans="1:6" ht="12.75">
      <c r="A39" s="3" t="s">
        <v>88</v>
      </c>
      <c r="B39" s="3"/>
      <c r="C39" s="3"/>
      <c r="D39" s="3" t="s">
        <v>84</v>
      </c>
      <c r="E39" s="3"/>
      <c r="F39" s="50">
        <v>43230</v>
      </c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50"/>
      <c r="B42" s="50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</sheetData>
  <sheetProtection/>
  <mergeCells count="3">
    <mergeCell ref="A6:E12"/>
    <mergeCell ref="A13:A15"/>
    <mergeCell ref="G13:H13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2018-05-02T13:28:59Z</cp:lastPrinted>
  <dcterms:created xsi:type="dcterms:W3CDTF">2003-01-21T08:22:40Z</dcterms:created>
  <dcterms:modified xsi:type="dcterms:W3CDTF">2018-05-10T07:52:08Z</dcterms:modified>
  <cp:category/>
  <cp:version/>
  <cp:contentType/>
  <cp:contentStatus/>
</cp:coreProperties>
</file>